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11340" activeTab="0"/>
  </bookViews>
  <sheets>
    <sheet name="Альта Профиль" sheetId="1" r:id="rId1"/>
  </sheets>
  <definedNames>
    <definedName name="_xlnm.Print_Area" localSheetId="0">'Альта Профиль'!$B$2:$H$104</definedName>
  </definedNames>
  <calcPr fullCalcOnLoad="1" refMode="R1C1"/>
</workbook>
</file>

<file path=xl/sharedStrings.xml><?xml version="1.0" encoding="utf-8"?>
<sst xmlns="http://schemas.openxmlformats.org/spreadsheetml/2006/main" count="161" uniqueCount="92">
  <si>
    <t>Наименование</t>
  </si>
  <si>
    <t>Цвет</t>
  </si>
  <si>
    <t>Размер, м</t>
  </si>
  <si>
    <t>Цена</t>
  </si>
  <si>
    <t>за панель</t>
  </si>
  <si>
    <t>за м²</t>
  </si>
  <si>
    <t>Софит</t>
  </si>
  <si>
    <t>Белый</t>
  </si>
  <si>
    <t>3,00х0,24</t>
  </si>
  <si>
    <t>Коричневый</t>
  </si>
  <si>
    <t>Наличник</t>
  </si>
  <si>
    <t>коричневый</t>
  </si>
  <si>
    <t>Виниловый сайдинг Альта Профиль (Россия)</t>
  </si>
  <si>
    <t>Прайс-лист на виниловый сайдинг Альта Профиль</t>
  </si>
  <si>
    <t>все цвета</t>
  </si>
  <si>
    <t>Классик</t>
  </si>
  <si>
    <t>Цены указаны в рублях</t>
  </si>
  <si>
    <t>белый</t>
  </si>
  <si>
    <r>
      <t xml:space="preserve">Кораб. Брус  </t>
    </r>
    <r>
      <rPr>
        <sz val="10"/>
        <rFont val="Arial"/>
        <family val="2"/>
      </rPr>
      <t>(Классик, виниловый)</t>
    </r>
  </si>
  <si>
    <t>0,230 х 3,66 м</t>
  </si>
  <si>
    <t xml:space="preserve">"KANADA Плюс" Престиж </t>
  </si>
  <si>
    <r>
      <t xml:space="preserve">Кораб. Брус  </t>
    </r>
    <r>
      <rPr>
        <sz val="10"/>
        <rFont val="Arial"/>
        <family val="2"/>
      </rPr>
      <t>(Виниловый)</t>
    </r>
  </si>
  <si>
    <t xml:space="preserve">"KANADA Плюс" Премиум </t>
  </si>
  <si>
    <r>
      <t xml:space="preserve">Кораб. Брус  </t>
    </r>
    <r>
      <rPr>
        <sz val="10"/>
        <rFont val="Arial"/>
        <family val="2"/>
      </rPr>
      <t>(Премиум, акриловый)</t>
    </r>
  </si>
  <si>
    <t>орех темный</t>
  </si>
  <si>
    <t>Аляска</t>
  </si>
  <si>
    <t xml:space="preserve">ивори,сноу,сэнд,форест </t>
  </si>
  <si>
    <t>Блок-Хаус однопереломный</t>
  </si>
  <si>
    <r>
      <t xml:space="preserve">Blockhouse </t>
    </r>
    <r>
      <rPr>
        <sz val="10"/>
        <rFont val="Arial"/>
        <family val="2"/>
      </rPr>
      <t>(Виниловый) BH-01</t>
    </r>
  </si>
  <si>
    <t>беж, золот, персиковый</t>
  </si>
  <si>
    <t>0,2 х 3,1 м</t>
  </si>
  <si>
    <r>
      <t xml:space="preserve">Blockhouse </t>
    </r>
    <r>
      <rPr>
        <sz val="10"/>
        <rFont val="Arial"/>
        <family val="2"/>
      </rPr>
      <t>(Акриловый) BH-01</t>
    </r>
  </si>
  <si>
    <t xml:space="preserve"> дуб светл, красно-коричн</t>
  </si>
  <si>
    <t>Блок-Хаус двухпереломный</t>
  </si>
  <si>
    <r>
      <t xml:space="preserve">Blockhouse </t>
    </r>
    <r>
      <rPr>
        <sz val="10"/>
        <rFont val="Arial"/>
        <family val="2"/>
      </rPr>
      <t>(Виниловый) BH-02</t>
    </r>
  </si>
  <si>
    <t>0,32 х 3,1 м</t>
  </si>
  <si>
    <r>
      <t xml:space="preserve">Blockhouse </t>
    </r>
    <r>
      <rPr>
        <sz val="10"/>
        <rFont val="Arial"/>
        <family val="2"/>
      </rPr>
      <t>(Акриловый) BH-02</t>
    </r>
  </si>
  <si>
    <r>
      <t xml:space="preserve">Blockhouse </t>
    </r>
    <r>
      <rPr>
        <sz val="10"/>
        <rFont val="Arial"/>
        <family val="2"/>
      </rPr>
      <t>(Виниловый) BH-03</t>
    </r>
  </si>
  <si>
    <t>0,226 х 3,1 м</t>
  </si>
  <si>
    <r>
      <t xml:space="preserve">Blockhouse </t>
    </r>
    <r>
      <rPr>
        <sz val="10"/>
        <rFont val="Arial"/>
        <family val="2"/>
      </rPr>
      <t>(Акриловый) BH-03</t>
    </r>
  </si>
  <si>
    <t>Карелия</t>
  </si>
  <si>
    <t>Кораб. Брус</t>
  </si>
  <si>
    <t>бук, каштан, ольха, орех, ясень</t>
  </si>
  <si>
    <t>0,23 х 3,0 м</t>
  </si>
  <si>
    <r>
      <t>Blockhouse</t>
    </r>
    <r>
      <rPr>
        <sz val="10"/>
        <rFont val="Arial"/>
        <family val="2"/>
      </rPr>
      <t xml:space="preserve"> BH-01 (однопереломный) </t>
    </r>
    <r>
      <rPr>
        <b/>
        <sz val="10"/>
        <rFont val="Arial"/>
        <family val="2"/>
      </rPr>
      <t xml:space="preserve"> </t>
    </r>
  </si>
  <si>
    <r>
      <t>Blockhouse</t>
    </r>
    <r>
      <rPr>
        <sz val="10"/>
        <rFont val="Arial"/>
        <family val="2"/>
      </rPr>
      <t xml:space="preserve"> BH-03 (двухпереломный) </t>
    </r>
  </si>
  <si>
    <t>Альта Борд</t>
  </si>
  <si>
    <t>Стандарт</t>
  </si>
  <si>
    <t>Тимбер</t>
  </si>
  <si>
    <t xml:space="preserve"> Софит</t>
  </si>
  <si>
    <t>Аксессуары - Альта Сайдинг, KANADA Престиж, KANADA Премиум, Blockhouse BH-03</t>
  </si>
  <si>
    <t>Стартовая</t>
  </si>
  <si>
    <t>белая</t>
  </si>
  <si>
    <t>Финишная</t>
  </si>
  <si>
    <t>J-trim</t>
  </si>
  <si>
    <t>дуб золотистый (пленка)</t>
  </si>
  <si>
    <t xml:space="preserve">Околооконная   </t>
  </si>
  <si>
    <t xml:space="preserve">Околооконная широкая </t>
  </si>
  <si>
    <t xml:space="preserve">Соединительная </t>
  </si>
  <si>
    <t>Угол наружный</t>
  </si>
  <si>
    <t>Угол внутренний</t>
  </si>
  <si>
    <t>Фаска</t>
  </si>
  <si>
    <t>Аксессуары - Blockhouse BH-01 и BH-02</t>
  </si>
  <si>
    <t xml:space="preserve">Угол наружный  </t>
  </si>
  <si>
    <t xml:space="preserve">Угол внутренний  </t>
  </si>
  <si>
    <t>Околооконная</t>
  </si>
  <si>
    <t>Соединительная</t>
  </si>
  <si>
    <t>Аксессуары - Карелия</t>
  </si>
  <si>
    <t>Аксессуары - Карелия Блок-Хаус</t>
  </si>
  <si>
    <t>0,215 (0,18) х 3,0 м (полезная площадь 0,54 м2)</t>
  </si>
  <si>
    <t>вишня,дуб,кедр,клён,липа,мербау,пихта,сосна</t>
  </si>
  <si>
    <t>0,226 х 3,0 м</t>
  </si>
  <si>
    <t>*При покупке сайдинга от 30 т.руб с аксессуарами (35% от стоимости сайдинга).</t>
  </si>
  <si>
    <t>белый, светло-сер,лимонный,сер-зел, сер-гол, бежевый,кремовый,розовый,салатовый</t>
  </si>
  <si>
    <t>м. "Пролетарская", ул. Марксистская, 34 к10, тел: + 7 (495) 955-29-13; 955-29-14
м. "Планерная", г. Химки, ул. Молодежная д.1, тел: + 7 (495) 570-90-00; 793-01-91</t>
  </si>
  <si>
    <t>Сайдинг под камень (винил)</t>
  </si>
  <si>
    <t>Камень Вулканический</t>
  </si>
  <si>
    <t>Обсидант, Перлит, Рутил, Хромит, Циркон</t>
  </si>
  <si>
    <t>3,02х0,225 м</t>
  </si>
  <si>
    <t>Сланцевая порода</t>
  </si>
  <si>
    <t>3,1х0,23 м</t>
  </si>
  <si>
    <t>бежевый, коричневый,кремвый, слоновая кость, золотистый</t>
  </si>
  <si>
    <t>грушевый, фисташковый,золотистый, желтый,персиковый, голубой</t>
  </si>
  <si>
    <t>синий, гранатовый,зеленый, дуб светлый,красн,красно-коричн,оливковый,кирпич</t>
  </si>
  <si>
    <r>
      <t xml:space="preserve">Кораб. Брус  </t>
    </r>
    <r>
      <rPr>
        <sz val="10"/>
        <rFont val="Arial"/>
        <family val="2"/>
      </rPr>
      <t>(Классик)</t>
    </r>
  </si>
  <si>
    <t>0,205 х 3,0 м</t>
  </si>
  <si>
    <t>бежевый,белый, кремовый, гранат,зел, оливк,св.кор,сирен, фисташковый</t>
  </si>
  <si>
    <t>с 30.06.2022</t>
  </si>
  <si>
    <t>все цвета, кроме **</t>
  </si>
  <si>
    <t>**бежевый, дуб светлый, зеленый, золотой, кремовый, орех темный, персиковый, светло-серый, серо-зеленый, синий, сиреневый, грушевый</t>
  </si>
  <si>
    <t>Цена, руб.</t>
  </si>
  <si>
    <t>с 12.08.2022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</si>
</sst>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€&quot;* #,##0.00_-;\-&quot;€&quot;* #,##0.00_-;_-&quot;€&quot;* &quot;-&quot;??_-;_-@_-"/>
    <numFmt numFmtId="173" formatCode="0_ \р\у\б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b/>
      <i/>
      <sz val="8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10"/>
      <name val="Courier"/>
      <family val="1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i/>
      <sz val="12"/>
      <color indexed="56"/>
      <name val="Arial"/>
      <family val="2"/>
    </font>
    <font>
      <b/>
      <sz val="10"/>
      <color indexed="10"/>
      <name val="Arial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1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5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5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5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5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28" fillId="0" borderId="0">
      <alignment/>
      <protection/>
    </xf>
    <xf numFmtId="0" fontId="35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5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5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5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5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5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6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7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38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0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1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2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4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7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52" borderId="15" applyNumberFormat="0" applyFont="0" applyAlignment="0" applyProtection="0"/>
    <xf numFmtId="0" fontId="0" fillId="53" borderId="16" applyNumberFormat="0" applyFont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51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Fill="1" applyAlignment="1">
      <alignment horizontal="right" vertical="center"/>
    </xf>
    <xf numFmtId="1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1" fontId="22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55" borderId="0" xfId="0" applyFont="1" applyFill="1" applyAlignment="1">
      <alignment vertical="center"/>
    </xf>
    <xf numFmtId="14" fontId="22" fillId="0" borderId="0" xfId="0" applyNumberFormat="1" applyFont="1" applyAlignment="1">
      <alignment horizontal="right" vertical="center"/>
    </xf>
    <xf numFmtId="0" fontId="0" fillId="55" borderId="0" xfId="0" applyFont="1" applyFill="1" applyAlignment="1">
      <alignment vertical="center"/>
    </xf>
    <xf numFmtId="0" fontId="24" fillId="56" borderId="19" xfId="130" applyFont="1" applyFill="1" applyBorder="1" applyAlignment="1">
      <alignment horizontal="center" vertical="center"/>
      <protection/>
    </xf>
    <xf numFmtId="0" fontId="22" fillId="0" borderId="0" xfId="130" applyFont="1" applyAlignment="1">
      <alignment vertical="center"/>
      <protection/>
    </xf>
    <xf numFmtId="173" fontId="23" fillId="0" borderId="19" xfId="130" applyNumberFormat="1" applyFont="1" applyBorder="1" applyAlignment="1">
      <alignment horizontal="center" vertical="center"/>
      <protection/>
    </xf>
    <xf numFmtId="173" fontId="23" fillId="0" borderId="20" xfId="130" applyNumberFormat="1" applyFont="1" applyBorder="1" applyAlignment="1">
      <alignment horizontal="center" vertical="center"/>
      <protection/>
    </xf>
    <xf numFmtId="1" fontId="26" fillId="0" borderId="0" xfId="130" applyNumberFormat="1" applyFont="1" applyFill="1" applyBorder="1" applyAlignment="1">
      <alignment horizontal="center" vertical="center"/>
      <protection/>
    </xf>
    <xf numFmtId="0" fontId="30" fillId="55" borderId="0" xfId="131" applyFont="1" applyFill="1" applyBorder="1" applyAlignment="1">
      <alignment vertical="center" wrapText="1"/>
      <protection/>
    </xf>
    <xf numFmtId="1" fontId="23" fillId="57" borderId="20" xfId="130" applyNumberFormat="1" applyFont="1" applyFill="1" applyBorder="1" applyAlignment="1">
      <alignment horizontal="center" vertical="center"/>
      <protection/>
    </xf>
    <xf numFmtId="1" fontId="23" fillId="57" borderId="21" xfId="130" applyNumberFormat="1" applyFont="1" applyFill="1" applyBorder="1" applyAlignment="1">
      <alignment horizontal="center" vertical="center"/>
      <protection/>
    </xf>
    <xf numFmtId="0" fontId="24" fillId="57" borderId="19" xfId="130" applyFont="1" applyFill="1" applyBorder="1" applyAlignment="1">
      <alignment horizontal="center" vertical="center" wrapText="1"/>
      <protection/>
    </xf>
    <xf numFmtId="0" fontId="23" fillId="57" borderId="22" xfId="130" applyFont="1" applyFill="1" applyBorder="1" applyAlignment="1">
      <alignment horizontal="left" vertical="center" wrapText="1"/>
      <protection/>
    </xf>
    <xf numFmtId="14" fontId="22" fillId="0" borderId="0" xfId="130" applyNumberFormat="1" applyFont="1" applyAlignment="1">
      <alignment vertical="center"/>
      <protection/>
    </xf>
    <xf numFmtId="0" fontId="23" fillId="57" borderId="22" xfId="130" applyFont="1" applyFill="1" applyBorder="1" applyAlignment="1">
      <alignment horizontal="center" vertical="center" wrapText="1"/>
      <protection/>
    </xf>
    <xf numFmtId="173" fontId="23" fillId="56" borderId="19" xfId="0" applyNumberFormat="1" applyFont="1" applyFill="1" applyBorder="1" applyAlignment="1">
      <alignment horizontal="center" vertical="center"/>
    </xf>
    <xf numFmtId="173" fontId="23" fillId="56" borderId="20" xfId="0" applyNumberFormat="1" applyFont="1" applyFill="1" applyBorder="1" applyAlignment="1">
      <alignment horizontal="center" vertical="center"/>
    </xf>
    <xf numFmtId="0" fontId="23" fillId="57" borderId="23" xfId="130" applyFont="1" applyFill="1" applyBorder="1" applyAlignment="1">
      <alignment horizontal="center" vertical="center" wrapText="1"/>
      <protection/>
    </xf>
    <xf numFmtId="0" fontId="24" fillId="57" borderId="24" xfId="130" applyFont="1" applyFill="1" applyBorder="1" applyAlignment="1">
      <alignment horizontal="center" vertical="center" wrapText="1"/>
      <protection/>
    </xf>
    <xf numFmtId="1" fontId="22" fillId="0" borderId="0" xfId="130" applyNumberFormat="1" applyFont="1" applyFill="1" applyBorder="1" applyAlignment="1">
      <alignment horizontal="center" vertical="center"/>
      <protection/>
    </xf>
    <xf numFmtId="0" fontId="25" fillId="57" borderId="0" xfId="130" applyFont="1" applyFill="1" applyBorder="1" applyAlignment="1">
      <alignment horizontal="center" vertical="center"/>
      <protection/>
    </xf>
    <xf numFmtId="0" fontId="0" fillId="0" borderId="0" xfId="130" applyFont="1" applyAlignment="1">
      <alignment vertical="center" wrapText="1"/>
      <protection/>
    </xf>
    <xf numFmtId="0" fontId="0" fillId="57" borderId="0" xfId="130" applyFont="1" applyFill="1" applyAlignment="1">
      <alignment horizontal="center" vertical="center"/>
      <protection/>
    </xf>
    <xf numFmtId="0" fontId="23" fillId="0" borderId="22" xfId="0" applyFont="1" applyBorder="1" applyAlignment="1">
      <alignment/>
    </xf>
    <xf numFmtId="0" fontId="23" fillId="0" borderId="25" xfId="0" applyFont="1" applyBorder="1" applyAlignment="1">
      <alignment/>
    </xf>
    <xf numFmtId="0" fontId="24" fillId="0" borderId="0" xfId="130" applyFont="1" applyBorder="1" applyAlignment="1">
      <alignment horizontal="center" vertical="center"/>
      <protection/>
    </xf>
    <xf numFmtId="2" fontId="24" fillId="0" borderId="0" xfId="130" applyNumberFormat="1" applyFont="1" applyBorder="1" applyAlignment="1">
      <alignment horizontal="center" vertical="center"/>
      <protection/>
    </xf>
    <xf numFmtId="1" fontId="26" fillId="57" borderId="0" xfId="130" applyNumberFormat="1" applyFont="1" applyFill="1" applyBorder="1" applyAlignment="1">
      <alignment horizontal="center" vertical="center"/>
      <protection/>
    </xf>
    <xf numFmtId="0" fontId="23" fillId="57" borderId="0" xfId="130" applyFont="1" applyFill="1" applyBorder="1" applyAlignment="1">
      <alignment horizontal="left" vertical="center"/>
      <protection/>
    </xf>
    <xf numFmtId="0" fontId="24" fillId="57" borderId="0" xfId="130" applyFont="1" applyFill="1" applyBorder="1" applyAlignment="1">
      <alignment horizontal="center" vertical="center"/>
      <protection/>
    </xf>
    <xf numFmtId="2" fontId="24" fillId="57" borderId="0" xfId="130" applyNumberFormat="1" applyFont="1" applyFill="1" applyBorder="1" applyAlignment="1">
      <alignment horizontal="center" vertical="center"/>
      <protection/>
    </xf>
    <xf numFmtId="1" fontId="23" fillId="57" borderId="0" xfId="130" applyNumberFormat="1" applyFont="1" applyFill="1" applyBorder="1" applyAlignment="1">
      <alignment horizontal="center" vertical="center"/>
      <protection/>
    </xf>
    <xf numFmtId="1" fontId="0" fillId="0" borderId="0" xfId="130" applyNumberFormat="1" applyFont="1" applyFill="1" applyBorder="1" applyAlignment="1">
      <alignment horizontal="center" vertical="center" wrapText="1"/>
      <protection/>
    </xf>
    <xf numFmtId="0" fontId="20" fillId="57" borderId="0" xfId="130" applyFont="1" applyFill="1" applyBorder="1" applyAlignment="1">
      <alignment horizontal="left" vertical="center"/>
      <protection/>
    </xf>
    <xf numFmtId="0" fontId="24" fillId="57" borderId="0" xfId="130" applyFont="1" applyFill="1" applyBorder="1" applyAlignment="1">
      <alignment horizontal="center" vertical="center" wrapText="1"/>
      <protection/>
    </xf>
    <xf numFmtId="1" fontId="0" fillId="57" borderId="0" xfId="130" applyNumberFormat="1" applyFont="1" applyFill="1" applyBorder="1" applyAlignment="1">
      <alignment horizontal="center" vertical="center"/>
      <protection/>
    </xf>
    <xf numFmtId="0" fontId="30" fillId="55" borderId="0" xfId="0" applyFont="1" applyFill="1" applyBorder="1" applyAlignment="1">
      <alignment vertical="center"/>
    </xf>
    <xf numFmtId="0" fontId="23" fillId="12" borderId="26" xfId="130" applyFont="1" applyFill="1" applyBorder="1" applyAlignment="1">
      <alignment horizontal="center" vertical="center" wrapText="1"/>
      <protection/>
    </xf>
    <xf numFmtId="0" fontId="23" fillId="12" borderId="27" xfId="130" applyFont="1" applyFill="1" applyBorder="1" applyAlignment="1">
      <alignment horizontal="center" vertical="center" wrapText="1"/>
      <protection/>
    </xf>
    <xf numFmtId="0" fontId="23" fillId="12" borderId="28" xfId="130" applyFont="1" applyFill="1" applyBorder="1" applyAlignment="1">
      <alignment horizontal="center" vertical="center" wrapText="1"/>
      <protection/>
    </xf>
    <xf numFmtId="0" fontId="23" fillId="12" borderId="29" xfId="130" applyFont="1" applyFill="1" applyBorder="1" applyAlignment="1">
      <alignment horizontal="center" vertical="center" wrapText="1"/>
      <protection/>
    </xf>
    <xf numFmtId="0" fontId="23" fillId="12" borderId="30" xfId="130" applyFont="1" applyFill="1" applyBorder="1" applyAlignment="1">
      <alignment horizontal="center" vertical="center" wrapText="1"/>
      <protection/>
    </xf>
    <xf numFmtId="0" fontId="23" fillId="12" borderId="31" xfId="130" applyFont="1" applyFill="1" applyBorder="1" applyAlignment="1">
      <alignment horizontal="center" vertical="center" wrapText="1"/>
      <protection/>
    </xf>
    <xf numFmtId="0" fontId="30" fillId="55" borderId="0" xfId="130" applyFont="1" applyFill="1" applyBorder="1" applyAlignment="1">
      <alignment vertical="center" wrapText="1"/>
      <protection/>
    </xf>
    <xf numFmtId="173" fontId="32" fillId="56" borderId="19" xfId="0" applyNumberFormat="1" applyFont="1" applyFill="1" applyBorder="1" applyAlignment="1">
      <alignment horizontal="center" vertical="center"/>
    </xf>
    <xf numFmtId="173" fontId="32" fillId="56" borderId="24" xfId="0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  <xf numFmtId="0" fontId="23" fillId="12" borderId="30" xfId="130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2" fillId="0" borderId="0" xfId="130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23" fillId="22" borderId="24" xfId="130" applyFont="1" applyFill="1" applyBorder="1" applyAlignment="1">
      <alignment horizontal="center" vertical="center" wrapText="1"/>
      <protection/>
    </xf>
    <xf numFmtId="0" fontId="23" fillId="22" borderId="32" xfId="130" applyFont="1" applyFill="1" applyBorder="1" applyAlignment="1">
      <alignment horizontal="center" vertical="center" wrapText="1"/>
      <protection/>
    </xf>
    <xf numFmtId="0" fontId="20" fillId="55" borderId="33" xfId="0" applyFont="1" applyFill="1" applyBorder="1" applyAlignment="1">
      <alignment vertical="center" wrapText="1"/>
    </xf>
    <xf numFmtId="0" fontId="24" fillId="0" borderId="34" xfId="130" applyFont="1" applyBorder="1" applyAlignment="1">
      <alignment horizontal="center" vertical="center" wrapText="1"/>
      <protection/>
    </xf>
    <xf numFmtId="1" fontId="23" fillId="0" borderId="21" xfId="130" applyNumberFormat="1" applyFont="1" applyBorder="1" applyAlignment="1">
      <alignment horizontal="center" vertical="center"/>
      <protection/>
    </xf>
    <xf numFmtId="0" fontId="23" fillId="0" borderId="22" xfId="0" applyFont="1" applyBorder="1" applyAlignment="1">
      <alignment horizontal="left" vertical="center"/>
    </xf>
    <xf numFmtId="0" fontId="23" fillId="57" borderId="22" xfId="130" applyFont="1" applyFill="1" applyBorder="1" applyAlignment="1">
      <alignment horizontal="left" vertical="center" wrapText="1"/>
      <protection/>
    </xf>
    <xf numFmtId="0" fontId="23" fillId="57" borderId="25" xfId="130" applyFont="1" applyFill="1" applyBorder="1" applyAlignment="1">
      <alignment horizontal="left" vertical="center" wrapText="1"/>
      <protection/>
    </xf>
    <xf numFmtId="0" fontId="32" fillId="56" borderId="35" xfId="0" applyFont="1" applyFill="1" applyBorder="1" applyAlignment="1">
      <alignment horizontal="center" vertical="center"/>
    </xf>
    <xf numFmtId="0" fontId="31" fillId="57" borderId="22" xfId="130" applyFont="1" applyFill="1" applyBorder="1" applyAlignment="1">
      <alignment horizontal="center" vertical="center"/>
      <protection/>
    </xf>
    <xf numFmtId="0" fontId="31" fillId="57" borderId="19" xfId="130" applyFont="1" applyFill="1" applyBorder="1" applyAlignment="1">
      <alignment horizontal="center" vertical="center"/>
      <protection/>
    </xf>
    <xf numFmtId="0" fontId="31" fillId="57" borderId="20" xfId="130" applyFont="1" applyFill="1" applyBorder="1" applyAlignment="1">
      <alignment horizontal="center" vertical="center"/>
      <protection/>
    </xf>
    <xf numFmtId="0" fontId="24" fillId="57" borderId="19" xfId="130" applyFont="1" applyFill="1" applyBorder="1" applyAlignment="1">
      <alignment horizontal="center" vertical="center" wrapText="1"/>
      <protection/>
    </xf>
    <xf numFmtId="0" fontId="24" fillId="57" borderId="34" xfId="130" applyFont="1" applyFill="1" applyBorder="1" applyAlignment="1">
      <alignment horizontal="center" vertical="center" wrapText="1"/>
      <protection/>
    </xf>
    <xf numFmtId="0" fontId="23" fillId="57" borderId="23" xfId="130" applyFont="1" applyFill="1" applyBorder="1" applyAlignment="1">
      <alignment horizontal="left" vertical="center" wrapText="1"/>
      <protection/>
    </xf>
    <xf numFmtId="0" fontId="23" fillId="57" borderId="36" xfId="130" applyFont="1" applyFill="1" applyBorder="1" applyAlignment="1">
      <alignment horizontal="left" vertical="center" wrapText="1"/>
      <protection/>
    </xf>
    <xf numFmtId="0" fontId="23" fillId="57" borderId="37" xfId="130" applyFont="1" applyFill="1" applyBorder="1" applyAlignment="1">
      <alignment horizontal="left" vertical="center" wrapText="1"/>
      <protection/>
    </xf>
    <xf numFmtId="0" fontId="23" fillId="0" borderId="23" xfId="0" applyFont="1" applyBorder="1" applyAlignment="1">
      <alignment horizontal="left" vertical="center"/>
    </xf>
    <xf numFmtId="0" fontId="23" fillId="0" borderId="36" xfId="0" applyFont="1" applyBorder="1" applyAlignment="1">
      <alignment horizontal="left" vertical="center"/>
    </xf>
    <xf numFmtId="0" fontId="23" fillId="0" borderId="37" xfId="0" applyFont="1" applyBorder="1" applyAlignment="1">
      <alignment horizontal="left" vertical="center"/>
    </xf>
    <xf numFmtId="0" fontId="24" fillId="0" borderId="19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30" fillId="58" borderId="0" xfId="0" applyFont="1" applyFill="1" applyBorder="1" applyAlignment="1">
      <alignment horizontal="center" vertical="center"/>
    </xf>
    <xf numFmtId="0" fontId="30" fillId="46" borderId="0" xfId="131" applyFont="1" applyFill="1" applyBorder="1" applyAlignment="1">
      <alignment horizontal="center" vertical="center" wrapText="1"/>
      <protection/>
    </xf>
    <xf numFmtId="0" fontId="30" fillId="46" borderId="0" xfId="130" applyFont="1" applyFill="1" applyBorder="1" applyAlignment="1">
      <alignment horizontal="center" vertical="center" wrapText="1"/>
      <protection/>
    </xf>
    <xf numFmtId="0" fontId="20" fillId="2" borderId="38" xfId="0" applyFont="1" applyFill="1" applyBorder="1" applyAlignment="1">
      <alignment horizontal="center" vertical="center" wrapText="1"/>
    </xf>
    <xf numFmtId="0" fontId="20" fillId="2" borderId="39" xfId="0" applyFont="1" applyFill="1" applyBorder="1" applyAlignment="1">
      <alignment horizontal="center" vertical="center" wrapText="1"/>
    </xf>
    <xf numFmtId="0" fontId="20" fillId="2" borderId="40" xfId="0" applyFont="1" applyFill="1" applyBorder="1" applyAlignment="1">
      <alignment horizontal="center" vertical="center" wrapText="1"/>
    </xf>
    <xf numFmtId="0" fontId="23" fillId="22" borderId="29" xfId="130" applyFont="1" applyFill="1" applyBorder="1" applyAlignment="1">
      <alignment horizontal="center" vertical="center" wrapText="1"/>
      <protection/>
    </xf>
    <xf numFmtId="0" fontId="23" fillId="22" borderId="23" xfId="130" applyFont="1" applyFill="1" applyBorder="1" applyAlignment="1">
      <alignment horizontal="center" vertical="center" wrapText="1"/>
      <protection/>
    </xf>
    <xf numFmtId="0" fontId="23" fillId="22" borderId="30" xfId="130" applyFont="1" applyFill="1" applyBorder="1" applyAlignment="1">
      <alignment horizontal="center" vertical="center" wrapText="1"/>
      <protection/>
    </xf>
    <xf numFmtId="0" fontId="23" fillId="22" borderId="24" xfId="130" applyFont="1" applyFill="1" applyBorder="1" applyAlignment="1">
      <alignment horizontal="center" vertical="center" wrapText="1"/>
      <protection/>
    </xf>
    <xf numFmtId="0" fontId="23" fillId="22" borderId="31" xfId="130" applyFont="1" applyFill="1" applyBorder="1" applyAlignment="1">
      <alignment horizontal="center" vertical="center" wrapText="1"/>
      <protection/>
    </xf>
    <xf numFmtId="0" fontId="23" fillId="57" borderId="23" xfId="130" applyFont="1" applyFill="1" applyBorder="1" applyAlignment="1">
      <alignment horizontal="center" vertical="center" wrapText="1"/>
      <protection/>
    </xf>
    <xf numFmtId="0" fontId="23" fillId="57" borderId="37" xfId="130" applyFont="1" applyFill="1" applyBorder="1" applyAlignment="1">
      <alignment horizontal="center" vertical="center" wrapText="1"/>
      <protection/>
    </xf>
    <xf numFmtId="0" fontId="24" fillId="57" borderId="24" xfId="130" applyFont="1" applyFill="1" applyBorder="1" applyAlignment="1">
      <alignment horizontal="center" vertical="center" wrapText="1"/>
      <protection/>
    </xf>
    <xf numFmtId="0" fontId="24" fillId="57" borderId="41" xfId="130" applyFont="1" applyFill="1" applyBorder="1" applyAlignment="1">
      <alignment horizontal="center" vertical="center" wrapText="1"/>
      <protection/>
    </xf>
    <xf numFmtId="0" fontId="23" fillId="57" borderId="22" xfId="130" applyFont="1" applyFill="1" applyBorder="1" applyAlignment="1">
      <alignment horizontal="center" vertical="center" wrapText="1"/>
      <protection/>
    </xf>
    <xf numFmtId="0" fontId="23" fillId="57" borderId="42" xfId="130" applyFont="1" applyFill="1" applyBorder="1" applyAlignment="1">
      <alignment horizontal="center" vertical="center" wrapText="1"/>
      <protection/>
    </xf>
    <xf numFmtId="0" fontId="24" fillId="56" borderId="24" xfId="130" applyFont="1" applyFill="1" applyBorder="1" applyAlignment="1">
      <alignment horizontal="center" vertical="center"/>
      <protection/>
    </xf>
    <xf numFmtId="0" fontId="0" fillId="0" borderId="43" xfId="0" applyBorder="1" applyAlignment="1">
      <alignment horizontal="center"/>
    </xf>
  </cellXfs>
  <cellStyles count="148">
    <cellStyle name="Normal" xfId="0"/>
    <cellStyle name="0,0&#10;&#10;NA&#10;&#10; 2" xfId="15"/>
    <cellStyle name="-15-1976" xfId="16"/>
    <cellStyle name="20% — акцент1" xfId="17"/>
    <cellStyle name="20% - Акцент1 2 2" xfId="18"/>
    <cellStyle name="20% - Акцент1 2 2 2" xfId="19"/>
    <cellStyle name="20% — акцент2" xfId="20"/>
    <cellStyle name="20% - Акцент2 2 2" xfId="21"/>
    <cellStyle name="20% - Акцент2 2 2 2" xfId="22"/>
    <cellStyle name="20% — акцент3" xfId="23"/>
    <cellStyle name="20% - Акцент3 2 2" xfId="24"/>
    <cellStyle name="20% - Акцент3 2 2 2" xfId="25"/>
    <cellStyle name="20% — акцент4" xfId="26"/>
    <cellStyle name="20% - Акцент4 2 2" xfId="27"/>
    <cellStyle name="20% - Акцент4 2 2 2" xfId="28"/>
    <cellStyle name="20% — акцент5" xfId="29"/>
    <cellStyle name="20% - Акцент5 2 2" xfId="30"/>
    <cellStyle name="20% - Акцент5 2 2 2" xfId="31"/>
    <cellStyle name="20% — акцент6" xfId="32"/>
    <cellStyle name="20% - Акцент6 2 2" xfId="33"/>
    <cellStyle name="20% - Акцент6 2 2 2" xfId="34"/>
    <cellStyle name="40% — акцент1" xfId="35"/>
    <cellStyle name="40% - Акцент1 2 2" xfId="36"/>
    <cellStyle name="40% - Акцент1 2 2 2" xfId="37"/>
    <cellStyle name="40% — акцент2" xfId="38"/>
    <cellStyle name="40% - Акцент2 2 2" xfId="39"/>
    <cellStyle name="40% - Акцент2 2 2 2" xfId="40"/>
    <cellStyle name="40% — акцент3" xfId="41"/>
    <cellStyle name="40% - Акцент3 2 2" xfId="42"/>
    <cellStyle name="40% - Акцент3 2 2 2" xfId="43"/>
    <cellStyle name="40% — акцент4" xfId="44"/>
    <cellStyle name="40% - Акцент4 2 2" xfId="45"/>
    <cellStyle name="40% - Акцент4 2 2 2" xfId="46"/>
    <cellStyle name="40% — акцент5" xfId="47"/>
    <cellStyle name="40% - Акцент5 2 2" xfId="48"/>
    <cellStyle name="40% - Акцент5 2 2 2" xfId="49"/>
    <cellStyle name="40% — акцент6" xfId="50"/>
    <cellStyle name="40% - Акцент6 2 2" xfId="51"/>
    <cellStyle name="40% - Акцент6 2 2 2" xfId="52"/>
    <cellStyle name="60% — акцент1" xfId="53"/>
    <cellStyle name="60% - Акцент1 2 2" xfId="54"/>
    <cellStyle name="60% - Акцент1 2 2 2" xfId="55"/>
    <cellStyle name="60% — акцент2" xfId="56"/>
    <cellStyle name="60% - Акцент2 2 2" xfId="57"/>
    <cellStyle name="60% - Акцент2 2 2 2" xfId="58"/>
    <cellStyle name="60% — акцент3" xfId="59"/>
    <cellStyle name="60% - Акцент3 2 2" xfId="60"/>
    <cellStyle name="60% - Акцент3 2 2 2" xfId="61"/>
    <cellStyle name="60% — акцент4" xfId="62"/>
    <cellStyle name="60% - Акцент4 2 2" xfId="63"/>
    <cellStyle name="60% - Акцент4 2 2 2" xfId="64"/>
    <cellStyle name="60% — акцент5" xfId="65"/>
    <cellStyle name="60% - Акцент5 2 2" xfId="66"/>
    <cellStyle name="60% - Акцент5 2 2 2" xfId="67"/>
    <cellStyle name="60% — акцент6" xfId="68"/>
    <cellStyle name="60% - Акцент6 2 2" xfId="69"/>
    <cellStyle name="60% - Акцент6 2 2 2" xfId="70"/>
    <cellStyle name="Excel Built-in Normal" xfId="71"/>
    <cellStyle name="Normaali_VIPDEALEREUR PRICES POHJA 01 04 06 -" xfId="72"/>
    <cellStyle name="Normal_ACCESSORIES FOR ROOFINGS" xfId="73"/>
    <cellStyle name="Акцент1" xfId="74"/>
    <cellStyle name="Акцент1 2 2" xfId="75"/>
    <cellStyle name="Акцент1 2 2 2" xfId="76"/>
    <cellStyle name="Акцент2" xfId="77"/>
    <cellStyle name="Акцент2 2 2" xfId="78"/>
    <cellStyle name="Акцент2 2 2 2" xfId="79"/>
    <cellStyle name="Акцент3" xfId="80"/>
    <cellStyle name="Акцент3 2 2" xfId="81"/>
    <cellStyle name="Акцент3 2 2 2" xfId="82"/>
    <cellStyle name="Акцент4" xfId="83"/>
    <cellStyle name="Акцент4 2 2" xfId="84"/>
    <cellStyle name="Акцент4 2 2 2" xfId="85"/>
    <cellStyle name="Акцент5" xfId="86"/>
    <cellStyle name="Акцент5 2 2" xfId="87"/>
    <cellStyle name="Акцент5 2 2 2" xfId="88"/>
    <cellStyle name="Акцент6" xfId="89"/>
    <cellStyle name="Акцент6 2 2" xfId="90"/>
    <cellStyle name="Акцент6 2 2 2" xfId="91"/>
    <cellStyle name="Ввод " xfId="92"/>
    <cellStyle name="Ввод  2 2" xfId="93"/>
    <cellStyle name="Ввод  2 2 2" xfId="94"/>
    <cellStyle name="Вывод" xfId="95"/>
    <cellStyle name="Вывод 2 2" xfId="96"/>
    <cellStyle name="Вывод 2 2 2" xfId="97"/>
    <cellStyle name="Вычисление" xfId="98"/>
    <cellStyle name="Вычисление 2 2" xfId="99"/>
    <cellStyle name="Вычисление 2 2 2" xfId="100"/>
    <cellStyle name="Hyperlink" xfId="101"/>
    <cellStyle name="Гиперссылка 2 2" xfId="102"/>
    <cellStyle name="Гиперссылка 3" xfId="103"/>
    <cellStyle name="Currency" xfId="104"/>
    <cellStyle name="Currency [0]" xfId="105"/>
    <cellStyle name="Заголовок 1" xfId="106"/>
    <cellStyle name="Заголовок 1 2 2" xfId="107"/>
    <cellStyle name="Заголовок 1 2 2 2" xfId="108"/>
    <cellStyle name="Заголовок 2" xfId="109"/>
    <cellStyle name="Заголовок 2 2 2" xfId="110"/>
    <cellStyle name="Заголовок 2 2 2 2" xfId="111"/>
    <cellStyle name="Заголовок 3" xfId="112"/>
    <cellStyle name="Заголовок 3 2 2" xfId="113"/>
    <cellStyle name="Заголовок 3 2 2 2" xfId="114"/>
    <cellStyle name="Заголовок 4" xfId="115"/>
    <cellStyle name="Заголовок 4 2 2" xfId="116"/>
    <cellStyle name="Заголовок 4 2 2 2" xfId="117"/>
    <cellStyle name="Итог" xfId="118"/>
    <cellStyle name="Итог 2 2" xfId="119"/>
    <cellStyle name="Итог 2 2 2" xfId="120"/>
    <cellStyle name="Контрольная ячейка" xfId="121"/>
    <cellStyle name="Контрольная ячейка 2 2" xfId="122"/>
    <cellStyle name="Контрольная ячейка 2 2 2" xfId="123"/>
    <cellStyle name="Название" xfId="124"/>
    <cellStyle name="Название 2 2" xfId="125"/>
    <cellStyle name="Название 2 2 2" xfId="126"/>
    <cellStyle name="Нейтральный" xfId="127"/>
    <cellStyle name="Нейтральный 2 2" xfId="128"/>
    <cellStyle name="Нейтральный 2 2 2" xfId="129"/>
    <cellStyle name="Обычный 10" xfId="130"/>
    <cellStyle name="Обычный 10 2" xfId="131"/>
    <cellStyle name="Обычный 2 2" xfId="132"/>
    <cellStyle name="Обычный 2 2 2" xfId="133"/>
    <cellStyle name="Обычный 3 2" xfId="134"/>
    <cellStyle name="Обычный 3 3" xfId="135"/>
    <cellStyle name="Обычный 4" xfId="136"/>
    <cellStyle name="Обычный 5" xfId="137"/>
    <cellStyle name="Плохой" xfId="138"/>
    <cellStyle name="Плохой 2 2" xfId="139"/>
    <cellStyle name="Плохой 2 2 2" xfId="140"/>
    <cellStyle name="Пояснение" xfId="141"/>
    <cellStyle name="Пояснение 2 2" xfId="142"/>
    <cellStyle name="Пояснение 2 2 2" xfId="143"/>
    <cellStyle name="Примечание" xfId="144"/>
    <cellStyle name="Примечание 2 2" xfId="145"/>
    <cellStyle name="Percent" xfId="146"/>
    <cellStyle name="Процентный 2" xfId="147"/>
    <cellStyle name="Процентный 4" xfId="148"/>
    <cellStyle name="Связанная ячейка" xfId="149"/>
    <cellStyle name="Связанная ячейка 2 2" xfId="150"/>
    <cellStyle name="Связанная ячейка 2 2 2" xfId="151"/>
    <cellStyle name="Стиль 1" xfId="152"/>
    <cellStyle name="Текст предупреждения" xfId="153"/>
    <cellStyle name="Текст предупреждения 2 2" xfId="154"/>
    <cellStyle name="Текст предупреждения 2 2 2" xfId="155"/>
    <cellStyle name="Comma" xfId="156"/>
    <cellStyle name="Comma [0]" xfId="157"/>
    <cellStyle name="Финансовый 2" xfId="158"/>
    <cellStyle name="Хороший" xfId="159"/>
    <cellStyle name="Хороший 2 2" xfId="160"/>
    <cellStyle name="Хороший 2 2 2" xfId="1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99"/>
  </sheetPr>
  <dimension ref="B2:J104"/>
  <sheetViews>
    <sheetView showGridLines="0" tabSelected="1" view="pageBreakPreview" zoomScaleSheetLayoutView="100" workbookViewId="0" topLeftCell="A1">
      <selection activeCell="J13" sqref="J13"/>
    </sheetView>
  </sheetViews>
  <sheetFormatPr defaultColWidth="9.140625" defaultRowHeight="12.75"/>
  <cols>
    <col min="1" max="2" width="1.57421875" style="1" customWidth="1"/>
    <col min="3" max="3" width="24.57421875" style="1" customWidth="1"/>
    <col min="4" max="4" width="44.00390625" style="1" customWidth="1"/>
    <col min="5" max="5" width="11.7109375" style="62" customWidth="1"/>
    <col min="6" max="6" width="10.140625" style="1" customWidth="1"/>
    <col min="7" max="7" width="10.00390625" style="1" customWidth="1"/>
    <col min="8" max="8" width="4.57421875" style="12" customWidth="1"/>
    <col min="9" max="9" width="7.00390625" style="10" customWidth="1"/>
    <col min="10" max="10" width="9.140625" style="11" customWidth="1"/>
    <col min="11" max="16384" width="9.140625" style="1" customWidth="1"/>
  </cols>
  <sheetData>
    <row r="2" spans="4:10" s="2" customFormat="1" ht="9" customHeight="1">
      <c r="D2" s="3"/>
      <c r="E2" s="60"/>
      <c r="F2" s="3"/>
      <c r="G2" s="3"/>
      <c r="H2" s="3"/>
      <c r="I2" s="4"/>
      <c r="J2" s="5"/>
    </row>
    <row r="3" spans="3:10" s="2" customFormat="1" ht="20.25">
      <c r="C3" s="87" t="s">
        <v>13</v>
      </c>
      <c r="D3" s="87"/>
      <c r="E3" s="87"/>
      <c r="F3" s="87"/>
      <c r="G3" s="87"/>
      <c r="H3" s="87"/>
      <c r="I3" s="4"/>
      <c r="J3" s="5"/>
    </row>
    <row r="4" spans="4:10" s="2" customFormat="1" ht="7.5" customHeight="1">
      <c r="D4" s="3"/>
      <c r="E4" s="60"/>
      <c r="F4" s="3"/>
      <c r="G4" s="3"/>
      <c r="H4" s="3"/>
      <c r="I4" s="4"/>
      <c r="J4" s="5"/>
    </row>
    <row r="5" spans="3:8" s="2" customFormat="1" ht="38.25" customHeight="1">
      <c r="C5" s="91" t="s">
        <v>74</v>
      </c>
      <c r="D5" s="92"/>
      <c r="E5" s="92"/>
      <c r="F5" s="92"/>
      <c r="G5" s="93"/>
      <c r="H5" s="67"/>
    </row>
    <row r="6" spans="4:10" s="2" customFormat="1" ht="11.25" customHeight="1">
      <c r="D6" s="3"/>
      <c r="E6" s="60"/>
      <c r="F6" s="3"/>
      <c r="G6" s="3"/>
      <c r="H6" s="3"/>
      <c r="I6" s="4"/>
      <c r="J6" s="5"/>
    </row>
    <row r="7" spans="3:10" s="2" customFormat="1" ht="17.25" customHeight="1">
      <c r="C7" s="88" t="s">
        <v>12</v>
      </c>
      <c r="D7" s="88"/>
      <c r="E7" s="88"/>
      <c r="F7" s="88"/>
      <c r="G7" s="88"/>
      <c r="H7" s="48"/>
      <c r="I7" s="6"/>
      <c r="J7" s="5"/>
    </row>
    <row r="8" spans="3:10" s="7" customFormat="1" ht="12" thickBot="1">
      <c r="C8" s="7" t="s">
        <v>16</v>
      </c>
      <c r="E8" s="61"/>
      <c r="F8" s="13"/>
      <c r="G8" s="31" t="s">
        <v>91</v>
      </c>
      <c r="H8" s="25"/>
      <c r="I8" s="8"/>
      <c r="J8" s="9"/>
    </row>
    <row r="9" spans="3:10" s="7" customFormat="1" ht="30.75" customHeight="1">
      <c r="C9" s="94" t="s">
        <v>0</v>
      </c>
      <c r="D9" s="96" t="s">
        <v>1</v>
      </c>
      <c r="E9" s="96" t="s">
        <v>2</v>
      </c>
      <c r="F9" s="96" t="s">
        <v>90</v>
      </c>
      <c r="G9" s="98"/>
      <c r="H9" s="25"/>
      <c r="I9" s="8"/>
      <c r="J9" s="9"/>
    </row>
    <row r="10" spans="3:10" s="7" customFormat="1" ht="25.5">
      <c r="C10" s="95"/>
      <c r="D10" s="97"/>
      <c r="E10" s="97"/>
      <c r="F10" s="65" t="s">
        <v>4</v>
      </c>
      <c r="G10" s="66" t="s">
        <v>5</v>
      </c>
      <c r="H10" s="25"/>
      <c r="I10" s="8"/>
      <c r="J10" s="9"/>
    </row>
    <row r="11" spans="3:10" s="7" customFormat="1" ht="15">
      <c r="C11" s="74" t="s">
        <v>75</v>
      </c>
      <c r="D11" s="75"/>
      <c r="E11" s="75"/>
      <c r="F11" s="75"/>
      <c r="G11" s="76"/>
      <c r="H11" s="25"/>
      <c r="I11" s="8"/>
      <c r="J11" s="9"/>
    </row>
    <row r="12" spans="3:10" s="7" customFormat="1" ht="12.75">
      <c r="C12" s="26" t="s">
        <v>76</v>
      </c>
      <c r="D12" s="23" t="s">
        <v>77</v>
      </c>
      <c r="E12" s="23" t="s">
        <v>78</v>
      </c>
      <c r="F12" s="56">
        <v>590</v>
      </c>
      <c r="G12" s="28">
        <f>F12/3.02/0.225</f>
        <v>868.2855040470934</v>
      </c>
      <c r="H12" s="25"/>
      <c r="I12" s="8"/>
      <c r="J12" s="9"/>
    </row>
    <row r="13" spans="3:10" s="7" customFormat="1" ht="12.75">
      <c r="C13" s="99" t="s">
        <v>79</v>
      </c>
      <c r="D13" s="23" t="s">
        <v>17</v>
      </c>
      <c r="E13" s="101" t="s">
        <v>80</v>
      </c>
      <c r="F13" s="56">
        <v>568</v>
      </c>
      <c r="G13" s="28">
        <f>F13/3.1/0.23</f>
        <v>796.633941093969</v>
      </c>
      <c r="H13" s="25"/>
      <c r="I13" s="8"/>
      <c r="J13" s="9"/>
    </row>
    <row r="14" spans="3:10" s="7" customFormat="1" ht="22.5">
      <c r="C14" s="100"/>
      <c r="D14" s="23" t="s">
        <v>81</v>
      </c>
      <c r="E14" s="102"/>
      <c r="F14" s="56">
        <v>616</v>
      </c>
      <c r="G14" s="28">
        <f>F14/3.1/0.23</f>
        <v>863.9551192145863</v>
      </c>
      <c r="H14" s="25"/>
      <c r="I14" s="8"/>
      <c r="J14" s="9"/>
    </row>
    <row r="15" spans="3:10" s="7" customFormat="1" ht="15">
      <c r="C15" s="74" t="s">
        <v>15</v>
      </c>
      <c r="D15" s="75"/>
      <c r="E15" s="75"/>
      <c r="F15" s="75"/>
      <c r="G15" s="76"/>
      <c r="H15" s="25"/>
      <c r="I15" s="8"/>
      <c r="J15" s="9"/>
    </row>
    <row r="16" spans="3:10" s="7" customFormat="1" ht="25.5">
      <c r="C16" s="26" t="s">
        <v>18</v>
      </c>
      <c r="D16" s="23" t="s">
        <v>73</v>
      </c>
      <c r="E16" s="23" t="s">
        <v>19</v>
      </c>
      <c r="F16" s="56">
        <v>325</v>
      </c>
      <c r="G16" s="28">
        <f>F16/3.66/0.23</f>
        <v>386.0774530767403</v>
      </c>
      <c r="H16" s="25"/>
      <c r="I16" s="8"/>
      <c r="J16" s="9"/>
    </row>
    <row r="17" spans="3:10" s="7" customFormat="1" ht="15">
      <c r="C17" s="74" t="s">
        <v>20</v>
      </c>
      <c r="D17" s="75"/>
      <c r="E17" s="75"/>
      <c r="F17" s="75"/>
      <c r="G17" s="76"/>
      <c r="H17" s="25"/>
      <c r="I17" s="8"/>
      <c r="J17" s="9"/>
    </row>
    <row r="18" spans="3:10" s="7" customFormat="1" ht="22.5">
      <c r="C18" s="26" t="s">
        <v>21</v>
      </c>
      <c r="D18" s="23" t="s">
        <v>82</v>
      </c>
      <c r="E18" s="23" t="s">
        <v>19</v>
      </c>
      <c r="F18" s="56">
        <v>402</v>
      </c>
      <c r="G18" s="28">
        <f>F18/3.66/0.23</f>
        <v>477.54811119030643</v>
      </c>
      <c r="H18" s="25"/>
      <c r="I18" s="8"/>
      <c r="J18" s="9"/>
    </row>
    <row r="19" spans="3:10" s="7" customFormat="1" ht="15">
      <c r="C19" s="74" t="s">
        <v>22</v>
      </c>
      <c r="D19" s="75"/>
      <c r="E19" s="75"/>
      <c r="F19" s="75"/>
      <c r="G19" s="76"/>
      <c r="H19" s="25"/>
      <c r="I19" s="8"/>
      <c r="J19" s="9"/>
    </row>
    <row r="20" spans="3:10" ht="22.5">
      <c r="C20" s="99" t="s">
        <v>23</v>
      </c>
      <c r="D20" s="23" t="s">
        <v>83</v>
      </c>
      <c r="E20" s="77" t="s">
        <v>19</v>
      </c>
      <c r="F20" s="56">
        <v>452</v>
      </c>
      <c r="G20" s="28">
        <f>F20/3.66/0.23</f>
        <v>536.9446424328819</v>
      </c>
      <c r="H20" s="1"/>
      <c r="I20" s="1"/>
      <c r="J20" s="1"/>
    </row>
    <row r="21" spans="3:10" ht="12.75">
      <c r="C21" s="100"/>
      <c r="D21" s="23" t="s">
        <v>24</v>
      </c>
      <c r="E21" s="77"/>
      <c r="F21" s="56">
        <v>535</v>
      </c>
      <c r="G21" s="28">
        <f>F21/3.66/0.23</f>
        <v>635.5428842955571</v>
      </c>
      <c r="H21" s="1"/>
      <c r="I21" s="1"/>
      <c r="J21" s="1"/>
    </row>
    <row r="22" spans="3:10" ht="15">
      <c r="C22" s="74" t="s">
        <v>25</v>
      </c>
      <c r="D22" s="75"/>
      <c r="E22" s="75"/>
      <c r="F22" s="75"/>
      <c r="G22" s="76"/>
      <c r="H22" s="1"/>
      <c r="I22" s="1"/>
      <c r="J22" s="1"/>
    </row>
    <row r="23" spans="3:10" ht="12.75">
      <c r="C23" s="29" t="s">
        <v>84</v>
      </c>
      <c r="D23" s="23" t="s">
        <v>26</v>
      </c>
      <c r="E23" s="30" t="s">
        <v>85</v>
      </c>
      <c r="F23" s="56">
        <v>229</v>
      </c>
      <c r="G23" s="28">
        <f>F23/0.259/3</f>
        <v>294.7232947232947</v>
      </c>
      <c r="H23" s="1"/>
      <c r="I23" s="1"/>
      <c r="J23" s="1"/>
    </row>
    <row r="24" spans="3:10" ht="15">
      <c r="C24" s="74" t="s">
        <v>27</v>
      </c>
      <c r="D24" s="75"/>
      <c r="E24" s="75"/>
      <c r="F24" s="75"/>
      <c r="G24" s="76"/>
      <c r="H24" s="1"/>
      <c r="I24" s="1"/>
      <c r="J24" s="1"/>
    </row>
    <row r="25" spans="3:10" ht="25.5">
      <c r="C25" s="26" t="s">
        <v>28</v>
      </c>
      <c r="D25" s="23" t="s">
        <v>29</v>
      </c>
      <c r="E25" s="77" t="s">
        <v>30</v>
      </c>
      <c r="F25" s="56">
        <v>335</v>
      </c>
      <c r="G25" s="28">
        <f>F25/3.1/0.2</f>
        <v>540.3225806451612</v>
      </c>
      <c r="H25" s="1"/>
      <c r="I25" s="1"/>
      <c r="J25" s="1"/>
    </row>
    <row r="26" spans="3:10" ht="12.75">
      <c r="C26" s="103" t="s">
        <v>31</v>
      </c>
      <c r="D26" s="23" t="s">
        <v>32</v>
      </c>
      <c r="E26" s="77"/>
      <c r="F26" s="56">
        <v>424</v>
      </c>
      <c r="G26" s="28">
        <f>F26/3.1/0.2</f>
        <v>683.8709677419355</v>
      </c>
      <c r="H26" s="1"/>
      <c r="I26" s="1"/>
      <c r="J26" s="1"/>
    </row>
    <row r="27" spans="3:10" ht="12.75">
      <c r="C27" s="99"/>
      <c r="D27" s="30" t="s">
        <v>24</v>
      </c>
      <c r="E27" s="101"/>
      <c r="F27" s="57">
        <v>489</v>
      </c>
      <c r="G27" s="28">
        <f>F27/3.1/0.2</f>
        <v>788.7096774193549</v>
      </c>
      <c r="H27" s="1"/>
      <c r="I27" s="1"/>
      <c r="J27" s="1"/>
    </row>
    <row r="28" spans="3:10" ht="12.75" customHeight="1">
      <c r="C28" s="74" t="s">
        <v>33</v>
      </c>
      <c r="D28" s="75"/>
      <c r="E28" s="75"/>
      <c r="F28" s="75"/>
      <c r="G28" s="76"/>
      <c r="H28" s="1"/>
      <c r="I28" s="1"/>
      <c r="J28" s="1"/>
    </row>
    <row r="29" spans="3:10" ht="25.5">
      <c r="C29" s="26" t="s">
        <v>34</v>
      </c>
      <c r="D29" s="23" t="s">
        <v>29</v>
      </c>
      <c r="E29" s="77" t="s">
        <v>35</v>
      </c>
      <c r="F29" s="56">
        <v>486</v>
      </c>
      <c r="G29" s="28">
        <f aca="true" t="shared" si="0" ref="G29:G34">F29/0.32/3.1</f>
        <v>489.91935483870964</v>
      </c>
      <c r="H29" s="1"/>
      <c r="I29" s="1"/>
      <c r="J29" s="1"/>
    </row>
    <row r="30" spans="3:10" ht="12.75">
      <c r="C30" s="103" t="s">
        <v>36</v>
      </c>
      <c r="D30" s="23" t="s">
        <v>32</v>
      </c>
      <c r="E30" s="77"/>
      <c r="F30" s="56">
        <v>629</v>
      </c>
      <c r="G30" s="28">
        <f t="shared" si="0"/>
        <v>634.0725806451612</v>
      </c>
      <c r="H30" s="1"/>
      <c r="I30" s="1"/>
      <c r="J30" s="1"/>
    </row>
    <row r="31" spans="3:10" ht="19.5" customHeight="1">
      <c r="C31" s="103"/>
      <c r="D31" s="23" t="s">
        <v>24</v>
      </c>
      <c r="E31" s="77"/>
      <c r="F31" s="56">
        <v>717</v>
      </c>
      <c r="G31" s="28">
        <f t="shared" si="0"/>
        <v>722.7822580645161</v>
      </c>
      <c r="H31" s="1"/>
      <c r="I31" s="1"/>
      <c r="J31" s="1"/>
    </row>
    <row r="32" spans="3:10" ht="25.5">
      <c r="C32" s="26" t="s">
        <v>37</v>
      </c>
      <c r="D32" s="23" t="s">
        <v>29</v>
      </c>
      <c r="E32" s="77" t="s">
        <v>38</v>
      </c>
      <c r="F32" s="56">
        <v>296</v>
      </c>
      <c r="G32" s="28">
        <f t="shared" si="0"/>
        <v>298.38709677419354</v>
      </c>
      <c r="H32" s="1"/>
      <c r="I32" s="1"/>
      <c r="J32" s="1"/>
    </row>
    <row r="33" spans="3:10" ht="12.75">
      <c r="C33" s="103" t="s">
        <v>39</v>
      </c>
      <c r="D33" s="23" t="s">
        <v>32</v>
      </c>
      <c r="E33" s="77"/>
      <c r="F33" s="56">
        <v>349</v>
      </c>
      <c r="G33" s="28">
        <f t="shared" si="0"/>
        <v>351.81451612903226</v>
      </c>
      <c r="H33" s="1"/>
      <c r="I33" s="1"/>
      <c r="J33" s="1"/>
    </row>
    <row r="34" spans="3:10" ht="12.75">
      <c r="C34" s="103"/>
      <c r="D34" s="23" t="s">
        <v>24</v>
      </c>
      <c r="E34" s="77"/>
      <c r="F34" s="56">
        <v>398</v>
      </c>
      <c r="G34" s="28">
        <f t="shared" si="0"/>
        <v>401.2096774193548</v>
      </c>
      <c r="H34" s="1"/>
      <c r="I34" s="1"/>
      <c r="J34" s="1"/>
    </row>
    <row r="35" spans="3:10" ht="12.75" customHeight="1">
      <c r="C35" s="74" t="s">
        <v>40</v>
      </c>
      <c r="D35" s="75"/>
      <c r="E35" s="75"/>
      <c r="F35" s="75"/>
      <c r="G35" s="76"/>
      <c r="H35" s="1"/>
      <c r="I35" s="1"/>
      <c r="J35" s="1"/>
    </row>
    <row r="36" spans="3:10" ht="12.75">
      <c r="C36" s="26" t="s">
        <v>41</v>
      </c>
      <c r="D36" s="23" t="s">
        <v>42</v>
      </c>
      <c r="E36" s="23" t="s">
        <v>43</v>
      </c>
      <c r="F36" s="56">
        <v>406</v>
      </c>
      <c r="G36" s="28">
        <f>F36/0.23/3</f>
        <v>588.4057971014493</v>
      </c>
      <c r="H36" s="1"/>
      <c r="I36" s="1"/>
      <c r="J36" s="1"/>
    </row>
    <row r="37" spans="3:10" ht="12.75" customHeight="1">
      <c r="C37" s="26" t="s">
        <v>44</v>
      </c>
      <c r="D37" s="23" t="s">
        <v>42</v>
      </c>
      <c r="E37" s="23" t="s">
        <v>30</v>
      </c>
      <c r="F37" s="56">
        <v>412</v>
      </c>
      <c r="G37" s="28">
        <f>F37/3.1/0.2</f>
        <v>664.516129032258</v>
      </c>
      <c r="H37" s="1"/>
      <c r="I37" s="1"/>
      <c r="J37" s="1"/>
    </row>
    <row r="38" spans="3:10" ht="25.5">
      <c r="C38" s="29" t="s">
        <v>45</v>
      </c>
      <c r="D38" s="23" t="s">
        <v>42</v>
      </c>
      <c r="E38" s="30" t="s">
        <v>71</v>
      </c>
      <c r="F38" s="56">
        <v>386</v>
      </c>
      <c r="G38" s="28">
        <f>F38/3.1/0.226</f>
        <v>550.9563231515843</v>
      </c>
      <c r="H38" s="1"/>
      <c r="I38" s="1"/>
      <c r="J38" s="1"/>
    </row>
    <row r="39" spans="3:10" ht="12.75" customHeight="1">
      <c r="C39" s="74" t="s">
        <v>46</v>
      </c>
      <c r="D39" s="75"/>
      <c r="E39" s="75"/>
      <c r="F39" s="75"/>
      <c r="G39" s="76"/>
      <c r="H39" s="1"/>
      <c r="I39" s="1"/>
      <c r="J39" s="1"/>
    </row>
    <row r="40" spans="3:10" ht="22.5" customHeight="1">
      <c r="C40" s="26" t="s">
        <v>47</v>
      </c>
      <c r="D40" s="23" t="s">
        <v>86</v>
      </c>
      <c r="E40" s="77" t="s">
        <v>69</v>
      </c>
      <c r="F40" s="27">
        <v>950</v>
      </c>
      <c r="G40" s="28">
        <f>F40/0.215/3</f>
        <v>1472.8682170542636</v>
      </c>
      <c r="H40" s="1"/>
      <c r="I40" s="1"/>
      <c r="J40" s="1"/>
    </row>
    <row r="41" spans="3:10" ht="36.75" customHeight="1">
      <c r="C41" s="29" t="s">
        <v>48</v>
      </c>
      <c r="D41" s="23" t="s">
        <v>70</v>
      </c>
      <c r="E41" s="77"/>
      <c r="F41" s="27">
        <v>1050</v>
      </c>
      <c r="G41" s="28">
        <f>F41/0.215/3</f>
        <v>1627.906976744186</v>
      </c>
      <c r="H41" s="1"/>
      <c r="I41" s="1"/>
      <c r="J41" s="1"/>
    </row>
    <row r="42" spans="3:10" ht="15">
      <c r="C42" s="74" t="s">
        <v>6</v>
      </c>
      <c r="D42" s="75"/>
      <c r="E42" s="75"/>
      <c r="F42" s="75"/>
      <c r="G42" s="76"/>
      <c r="H42" s="1"/>
      <c r="I42" s="1"/>
      <c r="J42" s="1"/>
    </row>
    <row r="43" spans="3:10" ht="12.75" customHeight="1">
      <c r="C43" s="99" t="s">
        <v>49</v>
      </c>
      <c r="D43" s="15" t="s">
        <v>7</v>
      </c>
      <c r="E43" s="105" t="s">
        <v>8</v>
      </c>
      <c r="F43" s="17">
        <v>378</v>
      </c>
      <c r="G43" s="18">
        <v>320.93750000000006</v>
      </c>
      <c r="H43" s="1"/>
      <c r="I43" s="1"/>
      <c r="J43" s="1"/>
    </row>
    <row r="44" spans="3:10" ht="13.5" thickBot="1">
      <c r="C44" s="104"/>
      <c r="D44" s="15" t="s">
        <v>9</v>
      </c>
      <c r="E44" s="106"/>
      <c r="F44" s="17">
        <v>450</v>
      </c>
      <c r="G44" s="18">
        <v>393.9583333333333</v>
      </c>
      <c r="H44" s="1"/>
      <c r="I44" s="1"/>
      <c r="J44" s="1"/>
    </row>
    <row r="45" spans="2:7" s="12" customFormat="1" ht="12.75">
      <c r="B45" s="14"/>
      <c r="C45" s="73" t="s">
        <v>72</v>
      </c>
      <c r="D45" s="73"/>
      <c r="E45" s="73"/>
      <c r="F45" s="73"/>
      <c r="G45" s="73"/>
    </row>
    <row r="46" spans="3:7" s="14" customFormat="1" ht="12.75">
      <c r="C46" s="58"/>
      <c r="D46" s="58"/>
      <c r="E46" s="58"/>
      <c r="F46" s="58"/>
      <c r="G46" s="58"/>
    </row>
    <row r="47" spans="2:7" s="12" customFormat="1" ht="43.5" customHeight="1">
      <c r="B47" s="14"/>
      <c r="C47" s="90" t="s">
        <v>50</v>
      </c>
      <c r="D47" s="90"/>
      <c r="E47" s="90"/>
      <c r="F47" s="90"/>
      <c r="G47" s="55"/>
    </row>
    <row r="48" spans="2:7" s="12" customFormat="1" ht="15" thickBot="1">
      <c r="B48" s="14"/>
      <c r="C48" s="16" t="s">
        <v>16</v>
      </c>
      <c r="D48" s="16"/>
      <c r="E48" s="63"/>
      <c r="F48" s="31" t="s">
        <v>87</v>
      </c>
      <c r="G48" s="32"/>
    </row>
    <row r="49" spans="2:7" s="12" customFormat="1" ht="12.75" customHeight="1">
      <c r="B49" s="14"/>
      <c r="C49" s="49" t="s">
        <v>0</v>
      </c>
      <c r="D49" s="50" t="s">
        <v>1</v>
      </c>
      <c r="E49" s="50" t="s">
        <v>2</v>
      </c>
      <c r="F49" s="51" t="s">
        <v>3</v>
      </c>
      <c r="G49" s="33"/>
    </row>
    <row r="50" spans="2:6" s="12" customFormat="1" ht="12.75">
      <c r="B50" s="14"/>
      <c r="C50" s="24" t="s">
        <v>51</v>
      </c>
      <c r="D50" s="23" t="s">
        <v>52</v>
      </c>
      <c r="E50" s="77">
        <v>3</v>
      </c>
      <c r="F50" s="21">
        <v>190</v>
      </c>
    </row>
    <row r="51" spans="2:6" s="12" customFormat="1" ht="12.75">
      <c r="B51" s="14"/>
      <c r="C51" s="79" t="s">
        <v>53</v>
      </c>
      <c r="D51" s="23" t="s">
        <v>52</v>
      </c>
      <c r="E51" s="77"/>
      <c r="F51" s="21">
        <v>200</v>
      </c>
    </row>
    <row r="52" spans="2:6" s="12" customFormat="1" ht="12.75">
      <c r="B52" s="14"/>
      <c r="C52" s="80"/>
      <c r="D52" s="23" t="s">
        <v>88</v>
      </c>
      <c r="E52" s="77"/>
      <c r="F52" s="21">
        <v>220</v>
      </c>
    </row>
    <row r="53" spans="2:6" s="12" customFormat="1" ht="33.75">
      <c r="B53" s="14"/>
      <c r="C53" s="80"/>
      <c r="D53" s="23" t="s">
        <v>89</v>
      </c>
      <c r="E53" s="77"/>
      <c r="F53" s="21">
        <v>300</v>
      </c>
    </row>
    <row r="54" spans="2:6" s="12" customFormat="1" ht="12.75">
      <c r="B54" s="14"/>
      <c r="C54" s="81"/>
      <c r="D54" s="23" t="s">
        <v>11</v>
      </c>
      <c r="E54" s="77"/>
      <c r="F54" s="21">
        <v>265</v>
      </c>
    </row>
    <row r="55" spans="2:6" s="12" customFormat="1" ht="12.75">
      <c r="B55" s="14"/>
      <c r="C55" s="79" t="s">
        <v>54</v>
      </c>
      <c r="D55" s="23" t="s">
        <v>52</v>
      </c>
      <c r="E55" s="77"/>
      <c r="F55" s="21">
        <v>220</v>
      </c>
    </row>
    <row r="56" spans="2:6" s="12" customFormat="1" ht="12.75">
      <c r="B56" s="14"/>
      <c r="C56" s="80"/>
      <c r="D56" s="23" t="s">
        <v>14</v>
      </c>
      <c r="E56" s="77"/>
      <c r="F56" s="21">
        <v>245.25825819316253</v>
      </c>
    </row>
    <row r="57" spans="2:6" s="12" customFormat="1" ht="12.75">
      <c r="B57" s="14"/>
      <c r="C57" s="80"/>
      <c r="D57" s="23" t="s">
        <v>11</v>
      </c>
      <c r="E57" s="77"/>
      <c r="F57" s="21">
        <v>270</v>
      </c>
    </row>
    <row r="58" spans="2:6" s="12" customFormat="1" ht="12.75">
      <c r="B58" s="14"/>
      <c r="C58" s="81"/>
      <c r="D58" s="23" t="s">
        <v>55</v>
      </c>
      <c r="E58" s="77"/>
      <c r="F58" s="21">
        <v>390.101981286875</v>
      </c>
    </row>
    <row r="59" spans="2:6" s="12" customFormat="1" ht="12.75">
      <c r="B59" s="14"/>
      <c r="C59" s="79" t="s">
        <v>56</v>
      </c>
      <c r="D59" s="23" t="s">
        <v>52</v>
      </c>
      <c r="E59" s="77"/>
      <c r="F59" s="21">
        <v>600</v>
      </c>
    </row>
    <row r="60" spans="2:6" s="12" customFormat="1" ht="12.75">
      <c r="B60" s="14"/>
      <c r="C60" s="80"/>
      <c r="D60" s="23" t="s">
        <v>14</v>
      </c>
      <c r="E60" s="77"/>
      <c r="F60" s="21">
        <v>707.2434664920625</v>
      </c>
    </row>
    <row r="61" spans="3:10" ht="12.75">
      <c r="C61" s="81"/>
      <c r="D61" s="23" t="s">
        <v>11</v>
      </c>
      <c r="E61" s="77"/>
      <c r="F61" s="21">
        <v>750</v>
      </c>
      <c r="H61" s="1"/>
      <c r="I61" s="1"/>
      <c r="J61" s="1"/>
    </row>
    <row r="62" spans="3:10" ht="12.75">
      <c r="C62" s="71" t="s">
        <v>57</v>
      </c>
      <c r="D62" s="23" t="s">
        <v>52</v>
      </c>
      <c r="E62" s="77"/>
      <c r="F62" s="21">
        <v>745</v>
      </c>
      <c r="H62" s="1"/>
      <c r="I62" s="1"/>
      <c r="J62" s="1"/>
    </row>
    <row r="63" spans="3:10" ht="12.75">
      <c r="C63" s="71"/>
      <c r="D63" s="23" t="s">
        <v>11</v>
      </c>
      <c r="E63" s="77"/>
      <c r="F63" s="21">
        <v>900</v>
      </c>
      <c r="H63" s="1"/>
      <c r="I63" s="1"/>
      <c r="J63" s="1"/>
    </row>
    <row r="64" spans="3:10" ht="12.75">
      <c r="C64" s="82" t="s">
        <v>58</v>
      </c>
      <c r="D64" s="23" t="s">
        <v>52</v>
      </c>
      <c r="E64" s="77"/>
      <c r="F64" s="21">
        <v>545</v>
      </c>
      <c r="H64" s="1"/>
      <c r="I64" s="1"/>
      <c r="J64" s="1"/>
    </row>
    <row r="65" spans="3:10" ht="12.75">
      <c r="C65" s="83"/>
      <c r="D65" s="23" t="s">
        <v>14</v>
      </c>
      <c r="E65" s="77"/>
      <c r="F65" s="21">
        <v>612.0194096373501</v>
      </c>
      <c r="H65" s="1"/>
      <c r="I65" s="1"/>
      <c r="J65" s="1"/>
    </row>
    <row r="66" spans="3:10" ht="12.75">
      <c r="C66" s="84"/>
      <c r="D66" s="23" t="s">
        <v>11</v>
      </c>
      <c r="E66" s="77"/>
      <c r="F66" s="21">
        <v>630</v>
      </c>
      <c r="H66" s="1"/>
      <c r="I66" s="1"/>
      <c r="J66" s="1"/>
    </row>
    <row r="67" spans="3:10" ht="12.75">
      <c r="C67" s="82" t="s">
        <v>59</v>
      </c>
      <c r="D67" s="23" t="s">
        <v>17</v>
      </c>
      <c r="E67" s="77"/>
      <c r="F67" s="21">
        <v>600</v>
      </c>
      <c r="H67" s="1"/>
      <c r="I67" s="1"/>
      <c r="J67" s="1"/>
    </row>
    <row r="68" spans="3:10" ht="12.75">
      <c r="C68" s="83"/>
      <c r="D68" s="23" t="s">
        <v>14</v>
      </c>
      <c r="E68" s="77"/>
      <c r="F68" s="21">
        <v>707.2434664920625</v>
      </c>
      <c r="H68" s="1"/>
      <c r="I68" s="1"/>
      <c r="J68" s="1"/>
    </row>
    <row r="69" spans="3:10" ht="12.75">
      <c r="C69" s="84"/>
      <c r="D69" s="23" t="s">
        <v>11</v>
      </c>
      <c r="E69" s="77"/>
      <c r="F69" s="21">
        <v>755</v>
      </c>
      <c r="H69" s="1"/>
      <c r="I69" s="1"/>
      <c r="J69" s="1"/>
    </row>
    <row r="70" spans="3:10" ht="12.75">
      <c r="C70" s="82" t="s">
        <v>60</v>
      </c>
      <c r="D70" s="23" t="s">
        <v>17</v>
      </c>
      <c r="E70" s="77"/>
      <c r="F70" s="21">
        <v>520</v>
      </c>
      <c r="H70" s="1"/>
      <c r="I70" s="1"/>
      <c r="J70" s="1"/>
    </row>
    <row r="71" spans="3:10" ht="12.75">
      <c r="C71" s="83"/>
      <c r="D71" s="23" t="s">
        <v>14</v>
      </c>
      <c r="E71" s="77"/>
      <c r="F71" s="21">
        <v>612.0194096373501</v>
      </c>
      <c r="H71" s="1"/>
      <c r="I71" s="1"/>
      <c r="J71" s="1"/>
    </row>
    <row r="72" spans="3:10" ht="12.75">
      <c r="C72" s="84"/>
      <c r="D72" s="23" t="s">
        <v>11</v>
      </c>
      <c r="E72" s="77"/>
      <c r="F72" s="21">
        <v>620</v>
      </c>
      <c r="H72" s="1"/>
      <c r="I72" s="1"/>
      <c r="J72" s="1"/>
    </row>
    <row r="73" spans="3:10" ht="12.75">
      <c r="C73" s="70" t="s">
        <v>10</v>
      </c>
      <c r="D73" s="23" t="s">
        <v>52</v>
      </c>
      <c r="E73" s="77"/>
      <c r="F73" s="21">
        <v>550</v>
      </c>
      <c r="H73" s="1"/>
      <c r="I73" s="1"/>
      <c r="J73" s="1"/>
    </row>
    <row r="74" spans="3:10" ht="12.75">
      <c r="C74" s="71"/>
      <c r="D74" s="23" t="s">
        <v>11</v>
      </c>
      <c r="E74" s="77"/>
      <c r="F74" s="21">
        <v>650</v>
      </c>
      <c r="H74" s="1"/>
      <c r="I74" s="1"/>
      <c r="J74" s="1"/>
    </row>
    <row r="75" spans="3:10" ht="12.75">
      <c r="C75" s="70" t="s">
        <v>61</v>
      </c>
      <c r="D75" s="23" t="s">
        <v>52</v>
      </c>
      <c r="E75" s="77"/>
      <c r="F75" s="21">
        <v>610</v>
      </c>
      <c r="H75" s="1"/>
      <c r="I75" s="1"/>
      <c r="J75" s="1"/>
    </row>
    <row r="76" spans="3:10" ht="13.5" thickBot="1">
      <c r="C76" s="72"/>
      <c r="D76" s="68" t="s">
        <v>11</v>
      </c>
      <c r="E76" s="78"/>
      <c r="F76" s="69">
        <v>730</v>
      </c>
      <c r="H76" s="1"/>
      <c r="I76" s="1"/>
      <c r="J76" s="1"/>
    </row>
    <row r="77" spans="3:10" ht="12.75">
      <c r="C77" s="34"/>
      <c r="E77" s="1"/>
      <c r="H77" s="1"/>
      <c r="I77" s="1"/>
      <c r="J77" s="1"/>
    </row>
    <row r="78" spans="3:10" ht="18" customHeight="1">
      <c r="C78" s="89" t="s">
        <v>62</v>
      </c>
      <c r="D78" s="89"/>
      <c r="E78" s="89"/>
      <c r="F78" s="89"/>
      <c r="G78" s="20"/>
      <c r="H78" s="1"/>
      <c r="I78" s="1"/>
      <c r="J78" s="1"/>
    </row>
    <row r="79" spans="3:10" ht="17.25" customHeight="1" thickBot="1">
      <c r="C79" s="16" t="s">
        <v>16</v>
      </c>
      <c r="D79" s="37"/>
      <c r="E79" s="38"/>
      <c r="F79" s="31" t="s">
        <v>87</v>
      </c>
      <c r="G79" s="19"/>
      <c r="H79" s="1"/>
      <c r="I79" s="1"/>
      <c r="J79" s="1"/>
    </row>
    <row r="80" spans="3:10" ht="12.75">
      <c r="C80" s="49" t="s">
        <v>0</v>
      </c>
      <c r="D80" s="50" t="s">
        <v>1</v>
      </c>
      <c r="E80" s="50" t="s">
        <v>2</v>
      </c>
      <c r="F80" s="51" t="s">
        <v>3</v>
      </c>
      <c r="G80" s="19"/>
      <c r="H80" s="1"/>
      <c r="I80" s="1"/>
      <c r="J80" s="1"/>
    </row>
    <row r="81" spans="3:10" ht="12.75">
      <c r="C81" s="35" t="s">
        <v>63</v>
      </c>
      <c r="D81" s="85" t="s">
        <v>14</v>
      </c>
      <c r="E81" s="85">
        <v>3</v>
      </c>
      <c r="F81" s="21">
        <v>880</v>
      </c>
      <c r="G81" s="39"/>
      <c r="H81" s="1"/>
      <c r="I81" s="1"/>
      <c r="J81" s="1"/>
    </row>
    <row r="82" spans="3:10" ht="12.75">
      <c r="C82" s="35" t="s">
        <v>64</v>
      </c>
      <c r="D82" s="77"/>
      <c r="E82" s="85"/>
      <c r="F82" s="21">
        <v>800</v>
      </c>
      <c r="G82" s="39"/>
      <c r="H82" s="1"/>
      <c r="I82" s="1"/>
      <c r="J82" s="1"/>
    </row>
    <row r="83" spans="3:10" ht="12.75">
      <c r="C83" s="35" t="s">
        <v>65</v>
      </c>
      <c r="D83" s="77"/>
      <c r="E83" s="85"/>
      <c r="F83" s="21">
        <v>1000</v>
      </c>
      <c r="G83" s="39"/>
      <c r="H83" s="1"/>
      <c r="I83" s="1"/>
      <c r="J83" s="1"/>
    </row>
    <row r="84" spans="3:10" ht="12.75">
      <c r="C84" s="35" t="s">
        <v>66</v>
      </c>
      <c r="D84" s="77"/>
      <c r="E84" s="85"/>
      <c r="F84" s="21">
        <v>800</v>
      </c>
      <c r="G84" s="39"/>
      <c r="H84" s="1"/>
      <c r="I84" s="1"/>
      <c r="J84" s="1"/>
    </row>
    <row r="85" spans="3:10" ht="13.5" thickBot="1">
      <c r="C85" s="36" t="s">
        <v>54</v>
      </c>
      <c r="D85" s="78"/>
      <c r="E85" s="86"/>
      <c r="F85" s="22">
        <v>370</v>
      </c>
      <c r="G85" s="39"/>
      <c r="H85" s="1"/>
      <c r="I85" s="1"/>
      <c r="J85" s="1"/>
    </row>
    <row r="86" spans="3:10" ht="12.75">
      <c r="C86" s="40"/>
      <c r="D86" s="41"/>
      <c r="E86" s="42"/>
      <c r="F86" s="43"/>
      <c r="G86" s="39"/>
      <c r="H86" s="1"/>
      <c r="I86" s="1"/>
      <c r="J86" s="1"/>
    </row>
    <row r="87" spans="3:10" ht="18" customHeight="1">
      <c r="C87" s="89" t="s">
        <v>67</v>
      </c>
      <c r="D87" s="89"/>
      <c r="E87" s="89"/>
      <c r="F87" s="89"/>
      <c r="G87" s="20"/>
      <c r="H87" s="1"/>
      <c r="I87" s="1"/>
      <c r="J87" s="1"/>
    </row>
    <row r="88" spans="3:10" ht="13.5" thickBot="1">
      <c r="C88" s="16" t="s">
        <v>16</v>
      </c>
      <c r="D88" s="16"/>
      <c r="E88" s="63"/>
      <c r="F88" s="31" t="s">
        <v>87</v>
      </c>
      <c r="G88" s="19"/>
      <c r="H88" s="1"/>
      <c r="I88" s="1"/>
      <c r="J88" s="1"/>
    </row>
    <row r="89" spans="3:10" ht="12.75">
      <c r="C89" s="52" t="s">
        <v>0</v>
      </c>
      <c r="D89" s="53" t="s">
        <v>1</v>
      </c>
      <c r="E89" s="59" t="s">
        <v>2</v>
      </c>
      <c r="F89" s="54" t="s">
        <v>3</v>
      </c>
      <c r="G89" s="44"/>
      <c r="H89" s="1"/>
      <c r="I89" s="1"/>
      <c r="J89" s="1"/>
    </row>
    <row r="90" spans="3:10" ht="12.75">
      <c r="C90" s="35" t="s">
        <v>54</v>
      </c>
      <c r="D90" s="77" t="s">
        <v>14</v>
      </c>
      <c r="E90" s="85">
        <v>3</v>
      </c>
      <c r="F90" s="21">
        <v>350</v>
      </c>
      <c r="G90" s="39"/>
      <c r="H90" s="1"/>
      <c r="I90" s="1"/>
      <c r="J90" s="1"/>
    </row>
    <row r="91" spans="3:10" ht="12.75">
      <c r="C91" s="35" t="s">
        <v>64</v>
      </c>
      <c r="D91" s="77"/>
      <c r="E91" s="85"/>
      <c r="F91" s="21">
        <v>750</v>
      </c>
      <c r="G91" s="39"/>
      <c r="H91" s="1"/>
      <c r="I91" s="1"/>
      <c r="J91" s="1"/>
    </row>
    <row r="92" spans="3:7" ht="12.75">
      <c r="C92" s="35" t="s">
        <v>63</v>
      </c>
      <c r="D92" s="77"/>
      <c r="E92" s="85"/>
      <c r="F92" s="21">
        <v>830</v>
      </c>
      <c r="G92" s="39"/>
    </row>
    <row r="93" spans="3:7" ht="12.75">
      <c r="C93" s="35" t="s">
        <v>65</v>
      </c>
      <c r="D93" s="77"/>
      <c r="E93" s="85"/>
      <c r="F93" s="21">
        <v>830</v>
      </c>
      <c r="G93" s="39"/>
    </row>
    <row r="94" spans="3:7" ht="13.5" thickBot="1">
      <c r="C94" s="36" t="s">
        <v>66</v>
      </c>
      <c r="D94" s="78"/>
      <c r="E94" s="86"/>
      <c r="F94" s="22">
        <v>730</v>
      </c>
      <c r="G94" s="39"/>
    </row>
    <row r="95" spans="3:7" ht="12.75">
      <c r="C95" s="45"/>
      <c r="D95" s="46"/>
      <c r="E95" s="42"/>
      <c r="F95" s="47"/>
      <c r="G95" s="39"/>
    </row>
    <row r="96" spans="3:7" ht="18" customHeight="1">
      <c r="C96" s="89" t="s">
        <v>68</v>
      </c>
      <c r="D96" s="89"/>
      <c r="E96" s="89"/>
      <c r="F96" s="89"/>
      <c r="G96" s="20"/>
    </row>
    <row r="97" spans="3:7" ht="13.5" thickBot="1">
      <c r="C97" s="16" t="s">
        <v>16</v>
      </c>
      <c r="D97" s="37"/>
      <c r="E97" s="38"/>
      <c r="F97" s="31" t="s">
        <v>87</v>
      </c>
      <c r="G97" s="39"/>
    </row>
    <row r="98" spans="3:7" ht="12.75">
      <c r="C98" s="52" t="s">
        <v>0</v>
      </c>
      <c r="D98" s="53" t="s">
        <v>1</v>
      </c>
      <c r="E98" s="59" t="s">
        <v>2</v>
      </c>
      <c r="F98" s="54" t="s">
        <v>3</v>
      </c>
      <c r="G98" s="39"/>
    </row>
    <row r="99" spans="3:7" ht="12.75">
      <c r="C99" s="35" t="s">
        <v>54</v>
      </c>
      <c r="D99" s="77" t="s">
        <v>14</v>
      </c>
      <c r="E99" s="85">
        <v>3</v>
      </c>
      <c r="F99" s="21">
        <v>450</v>
      </c>
      <c r="G99" s="39"/>
    </row>
    <row r="100" spans="3:7" ht="12.75">
      <c r="C100" s="35" t="s">
        <v>64</v>
      </c>
      <c r="D100" s="77"/>
      <c r="E100" s="85"/>
      <c r="F100" s="21">
        <v>1075</v>
      </c>
      <c r="G100" s="39"/>
    </row>
    <row r="101" spans="3:7" ht="12.75">
      <c r="C101" s="35" t="s">
        <v>63</v>
      </c>
      <c r="D101" s="77"/>
      <c r="E101" s="85"/>
      <c r="F101" s="21">
        <v>1150</v>
      </c>
      <c r="G101" s="39"/>
    </row>
    <row r="102" spans="3:7" ht="12.75">
      <c r="C102" s="35" t="s">
        <v>65</v>
      </c>
      <c r="D102" s="77"/>
      <c r="E102" s="85"/>
      <c r="F102" s="21">
        <v>1150</v>
      </c>
      <c r="G102" s="39"/>
    </row>
    <row r="103" spans="3:7" ht="13.5" thickBot="1">
      <c r="C103" s="36" t="s">
        <v>66</v>
      </c>
      <c r="D103" s="78"/>
      <c r="E103" s="86"/>
      <c r="F103" s="22">
        <v>1075</v>
      </c>
      <c r="G103" s="39"/>
    </row>
    <row r="104" spans="3:7" ht="12.75">
      <c r="C104"/>
      <c r="D104" s="46"/>
      <c r="E104" s="64"/>
      <c r="F104"/>
      <c r="G104"/>
    </row>
  </sheetData>
  <sheetProtection/>
  <mergeCells count="51">
    <mergeCell ref="E32:E34"/>
    <mergeCell ref="C33:C34"/>
    <mergeCell ref="C35:G35"/>
    <mergeCell ref="C39:G39"/>
    <mergeCell ref="E40:E41"/>
    <mergeCell ref="C43:C44"/>
    <mergeCell ref="E43:E44"/>
    <mergeCell ref="C42:G42"/>
    <mergeCell ref="C24:G24"/>
    <mergeCell ref="E25:E27"/>
    <mergeCell ref="C26:C27"/>
    <mergeCell ref="C28:G28"/>
    <mergeCell ref="E29:E31"/>
    <mergeCell ref="C30:C31"/>
    <mergeCell ref="C13:C14"/>
    <mergeCell ref="E13:E14"/>
    <mergeCell ref="C15:G15"/>
    <mergeCell ref="C17:G17"/>
    <mergeCell ref="C19:G19"/>
    <mergeCell ref="C20:C21"/>
    <mergeCell ref="E20:E21"/>
    <mergeCell ref="C47:F47"/>
    <mergeCell ref="C78:F78"/>
    <mergeCell ref="C5:G5"/>
    <mergeCell ref="C87:F87"/>
    <mergeCell ref="D81:D85"/>
    <mergeCell ref="C9:C10"/>
    <mergeCell ref="D9:D10"/>
    <mergeCell ref="E9:E10"/>
    <mergeCell ref="F9:G9"/>
    <mergeCell ref="C11:G11"/>
    <mergeCell ref="C67:C69"/>
    <mergeCell ref="C70:C72"/>
    <mergeCell ref="D99:D103"/>
    <mergeCell ref="E99:E103"/>
    <mergeCell ref="C3:H3"/>
    <mergeCell ref="D90:D94"/>
    <mergeCell ref="E90:E94"/>
    <mergeCell ref="C7:G7"/>
    <mergeCell ref="E81:E85"/>
    <mergeCell ref="C96:F96"/>
    <mergeCell ref="C73:C74"/>
    <mergeCell ref="C75:C76"/>
    <mergeCell ref="C45:G45"/>
    <mergeCell ref="C22:G22"/>
    <mergeCell ref="E50:E76"/>
    <mergeCell ref="C51:C54"/>
    <mergeCell ref="C55:C58"/>
    <mergeCell ref="C59:C61"/>
    <mergeCell ref="C62:C63"/>
    <mergeCell ref="C64:C6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rowBreaks count="1" manualBreakCount="1">
    <brk id="46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2022-06-17T08:21:15Z</cp:lastPrinted>
  <dcterms:created xsi:type="dcterms:W3CDTF">2015-08-07T11:28:48Z</dcterms:created>
  <dcterms:modified xsi:type="dcterms:W3CDTF">2022-08-30T10:35:23Z</dcterms:modified>
  <cp:category/>
  <cp:version/>
  <cp:contentType/>
  <cp:contentStatus/>
</cp:coreProperties>
</file>